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"/>
    </mc:Choice>
  </mc:AlternateContent>
  <xr:revisionPtr revIDLastSave="0" documentId="13_ncr:1_{88C89ADD-451A-4451-8BEB-B619824D3D86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E17" i="1" s="1"/>
  <c r="H17" i="1" s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69" i="1"/>
  <c r="H69" i="1" s="1"/>
  <c r="E37" i="1"/>
  <c r="H37" i="1" s="1"/>
  <c r="E27" i="1"/>
  <c r="H27" i="1" s="1"/>
  <c r="D81" i="1"/>
  <c r="G81" i="1"/>
  <c r="F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<sst xmlns="http://schemas.openxmlformats.org/spreadsheetml/2006/main" count="88" uniqueCount="88">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</sst>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B6" sqref="B6:B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.5703125" style="1" customWidth="1"/>
    <col min="4" max="4" width="17.28515625" style="1" customWidth="1"/>
    <col min="5" max="5" width="18.42578125" style="1" customWidth="1"/>
    <col min="6" max="6" width="19.85546875" style="1" customWidth="1"/>
    <col min="7" max="7" width="17.7109375" style="1" customWidth="1"/>
    <col min="8" max="8" width="18.57031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90767228</v>
      </c>
      <c r="D9" s="16">
        <f>SUM(D10:D16)</f>
        <v>0</v>
      </c>
      <c r="E9" s="16">
        <f t="shared" ref="E9:E26" si="0">C9+D9</f>
        <v>90767228</v>
      </c>
      <c r="F9" s="16">
        <f>SUM(F10:F16)</f>
        <v>21411943.32</v>
      </c>
      <c r="G9" s="16">
        <f>SUM(G10:G16)</f>
        <v>19987069.43</v>
      </c>
      <c r="H9" s="16">
        <f t="shared" ref="H9:H40" si="1">E9-F9</f>
        <v>69355284.680000007</v>
      </c>
    </row>
    <row r="10" spans="2:9" ht="12" customHeight="1" x14ac:dyDescent="0.2">
      <c r="B10" s="11" t="s">
        <v>14</v>
      </c>
      <c r="C10" s="12">
        <v>26320129</v>
      </c>
      <c r="D10" s="13">
        <v>981902</v>
      </c>
      <c r="E10" s="18">
        <f t="shared" si="0"/>
        <v>27302031</v>
      </c>
      <c r="F10" s="12">
        <v>6899202.5499999998</v>
      </c>
      <c r="G10" s="12">
        <v>6853473.5199999996</v>
      </c>
      <c r="H10" s="20">
        <f t="shared" si="1"/>
        <v>20402828.449999999</v>
      </c>
    </row>
    <row r="11" spans="2:9" ht="12" customHeight="1" x14ac:dyDescent="0.2">
      <c r="B11" s="11" t="s">
        <v>15</v>
      </c>
      <c r="C11" s="12">
        <v>6223818</v>
      </c>
      <c r="D11" s="13">
        <v>330000</v>
      </c>
      <c r="E11" s="18">
        <f t="shared" si="0"/>
        <v>6553818</v>
      </c>
      <c r="F11" s="12">
        <v>1948831.54</v>
      </c>
      <c r="G11" s="12">
        <v>1948831.52</v>
      </c>
      <c r="H11" s="20">
        <f t="shared" si="1"/>
        <v>4604986.46</v>
      </c>
    </row>
    <row r="12" spans="2:9" ht="12" customHeight="1" x14ac:dyDescent="0.2">
      <c r="B12" s="11" t="s">
        <v>16</v>
      </c>
      <c r="C12" s="12">
        <v>20590087</v>
      </c>
      <c r="D12" s="13">
        <v>561245</v>
      </c>
      <c r="E12" s="18">
        <f t="shared" si="0"/>
        <v>21151332</v>
      </c>
      <c r="F12" s="12">
        <v>4353495.55</v>
      </c>
      <c r="G12" s="12">
        <v>3151366.31</v>
      </c>
      <c r="H12" s="20">
        <f t="shared" si="1"/>
        <v>16797836.449999999</v>
      </c>
    </row>
    <row r="13" spans="2:9" ht="12" customHeight="1" x14ac:dyDescent="0.2">
      <c r="B13" s="11" t="s">
        <v>17</v>
      </c>
      <c r="C13" s="12">
        <v>13236830</v>
      </c>
      <c r="D13" s="13">
        <v>93000</v>
      </c>
      <c r="E13" s="18">
        <f>C13+D13</f>
        <v>13329830</v>
      </c>
      <c r="F13" s="12">
        <v>3208861.31</v>
      </c>
      <c r="G13" s="12">
        <v>3208861.31</v>
      </c>
      <c r="H13" s="20">
        <f t="shared" si="1"/>
        <v>10120968.689999999</v>
      </c>
    </row>
    <row r="14" spans="2:9" ht="12" customHeight="1" x14ac:dyDescent="0.2">
      <c r="B14" s="11" t="s">
        <v>18</v>
      </c>
      <c r="C14" s="12">
        <v>18637074</v>
      </c>
      <c r="D14" s="13">
        <v>150000</v>
      </c>
      <c r="E14" s="18">
        <f t="shared" si="0"/>
        <v>18787074</v>
      </c>
      <c r="F14" s="12">
        <v>4523184.6399999997</v>
      </c>
      <c r="G14" s="12">
        <v>4346169.04</v>
      </c>
      <c r="H14" s="20">
        <f t="shared" si="1"/>
        <v>14263889.359999999</v>
      </c>
    </row>
    <row r="15" spans="2:9" ht="12" customHeight="1" x14ac:dyDescent="0.2">
      <c r="B15" s="11" t="s">
        <v>19</v>
      </c>
      <c r="C15" s="12">
        <v>2721990</v>
      </c>
      <c r="D15" s="13">
        <v>-2116147</v>
      </c>
      <c r="E15" s="18">
        <f t="shared" si="0"/>
        <v>605843</v>
      </c>
      <c r="F15" s="12">
        <v>0</v>
      </c>
      <c r="G15" s="12">
        <v>0</v>
      </c>
      <c r="H15" s="20">
        <f t="shared" si="1"/>
        <v>605843</v>
      </c>
    </row>
    <row r="16" spans="2:9" ht="12" customHeight="1" x14ac:dyDescent="0.2">
      <c r="B16" s="11" t="s">
        <v>20</v>
      </c>
      <c r="C16" s="12">
        <v>3037300</v>
      </c>
      <c r="D16" s="13">
        <v>0</v>
      </c>
      <c r="E16" s="18">
        <f t="shared" si="0"/>
        <v>3037300</v>
      </c>
      <c r="F16" s="12">
        <v>478367.73</v>
      </c>
      <c r="G16" s="12">
        <v>478367.73</v>
      </c>
      <c r="H16" s="20">
        <f t="shared" si="1"/>
        <v>2558932.27</v>
      </c>
    </row>
    <row r="17" spans="2:8" ht="24" customHeight="1" x14ac:dyDescent="0.2">
      <c r="B17" s="6" t="s">
        <v>21</v>
      </c>
      <c r="C17" s="16">
        <f>SUM(C18:C26)</f>
        <v>203673959</v>
      </c>
      <c r="D17" s="16">
        <f>SUM(D18:D26)</f>
        <v>1995857.6600000001</v>
      </c>
      <c r="E17" s="16">
        <f t="shared" si="0"/>
        <v>205669816.66</v>
      </c>
      <c r="F17" s="16">
        <f>SUM(F18:F26)</f>
        <v>77243007.620000005</v>
      </c>
      <c r="G17" s="16">
        <f>SUM(G18:G26)</f>
        <v>38210141.189999998</v>
      </c>
      <c r="H17" s="16">
        <f t="shared" si="1"/>
        <v>128426809.03999999</v>
      </c>
    </row>
    <row r="18" spans="2:8" ht="24" x14ac:dyDescent="0.2">
      <c r="B18" s="9" t="s">
        <v>22</v>
      </c>
      <c r="C18" s="12">
        <v>643813</v>
      </c>
      <c r="D18" s="13">
        <v>-1118.5999999999999</v>
      </c>
      <c r="E18" s="18">
        <f t="shared" si="0"/>
        <v>642694.40000000002</v>
      </c>
      <c r="F18" s="12">
        <v>173282.5</v>
      </c>
      <c r="G18" s="12">
        <v>166706.18</v>
      </c>
      <c r="H18" s="20">
        <f t="shared" si="1"/>
        <v>469411.9</v>
      </c>
    </row>
    <row r="19" spans="2:8" ht="12" customHeight="1" x14ac:dyDescent="0.2">
      <c r="B19" s="9" t="s">
        <v>23</v>
      </c>
      <c r="C19" s="12">
        <v>341837</v>
      </c>
      <c r="D19" s="13">
        <v>0</v>
      </c>
      <c r="E19" s="18">
        <f t="shared" si="0"/>
        <v>341837</v>
      </c>
      <c r="F19" s="12">
        <v>51390.86</v>
      </c>
      <c r="G19" s="12">
        <v>51390.86</v>
      </c>
      <c r="H19" s="20">
        <f t="shared" si="1"/>
        <v>290446.14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117661</v>
      </c>
      <c r="D21" s="13">
        <v>0</v>
      </c>
      <c r="E21" s="18">
        <f t="shared" si="0"/>
        <v>117661</v>
      </c>
      <c r="F21" s="12">
        <v>12843.8</v>
      </c>
      <c r="G21" s="12">
        <v>12843.8</v>
      </c>
      <c r="H21" s="20">
        <f t="shared" si="1"/>
        <v>104817.2</v>
      </c>
    </row>
    <row r="22" spans="2:8" ht="12" customHeight="1" x14ac:dyDescent="0.2">
      <c r="B22" s="9" t="s">
        <v>26</v>
      </c>
      <c r="C22" s="12">
        <v>201486630</v>
      </c>
      <c r="D22" s="13">
        <v>2015634.62</v>
      </c>
      <c r="E22" s="18">
        <f t="shared" si="0"/>
        <v>203502264.62</v>
      </c>
      <c r="F22" s="12">
        <v>76776994.030000001</v>
      </c>
      <c r="G22" s="12">
        <v>37792968.399999999</v>
      </c>
      <c r="H22" s="20">
        <f t="shared" si="1"/>
        <v>126725270.59</v>
      </c>
    </row>
    <row r="23" spans="2:8" ht="12" customHeight="1" x14ac:dyDescent="0.2">
      <c r="B23" s="9" t="s">
        <v>27</v>
      </c>
      <c r="C23" s="12">
        <v>454361</v>
      </c>
      <c r="D23" s="13">
        <v>0</v>
      </c>
      <c r="E23" s="18">
        <f t="shared" si="0"/>
        <v>454361</v>
      </c>
      <c r="F23" s="12">
        <v>111374.34</v>
      </c>
      <c r="G23" s="12">
        <v>80978.98</v>
      </c>
      <c r="H23" s="20">
        <f t="shared" si="1"/>
        <v>342986.66000000003</v>
      </c>
    </row>
    <row r="24" spans="2:8" ht="12" customHeight="1" x14ac:dyDescent="0.2">
      <c r="B24" s="9" t="s">
        <v>28</v>
      </c>
      <c r="C24" s="12">
        <v>232317</v>
      </c>
      <c r="D24" s="13">
        <v>1118.5999999999999</v>
      </c>
      <c r="E24" s="18">
        <f t="shared" si="0"/>
        <v>233435.6</v>
      </c>
      <c r="F24" s="12">
        <v>7714</v>
      </c>
      <c r="G24" s="12">
        <v>2621.6</v>
      </c>
      <c r="H24" s="20">
        <f t="shared" si="1"/>
        <v>225721.60000000001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397340</v>
      </c>
      <c r="D26" s="13">
        <v>-19776.96</v>
      </c>
      <c r="E26" s="18">
        <f t="shared" si="0"/>
        <v>377563.04</v>
      </c>
      <c r="F26" s="12">
        <v>109408.09</v>
      </c>
      <c r="G26" s="12">
        <v>102631.37</v>
      </c>
      <c r="H26" s="20">
        <f t="shared" si="1"/>
        <v>268154.94999999995</v>
      </c>
    </row>
    <row r="27" spans="2:8" ht="20.100000000000001" customHeight="1" x14ac:dyDescent="0.2">
      <c r="B27" s="6" t="s">
        <v>31</v>
      </c>
      <c r="C27" s="16">
        <f>SUM(C28:C36)</f>
        <v>175333616</v>
      </c>
      <c r="D27" s="16">
        <f>SUM(D28:D36)</f>
        <v>26912</v>
      </c>
      <c r="E27" s="16">
        <f>D27+C27</f>
        <v>175360528</v>
      </c>
      <c r="F27" s="16">
        <f>SUM(F28:F36)</f>
        <v>53137716.420000002</v>
      </c>
      <c r="G27" s="16">
        <f>SUM(G28:G36)</f>
        <v>21096481.629999999</v>
      </c>
      <c r="H27" s="16">
        <f t="shared" si="1"/>
        <v>122222811.58</v>
      </c>
    </row>
    <row r="28" spans="2:8" x14ac:dyDescent="0.2">
      <c r="B28" s="9" t="s">
        <v>32</v>
      </c>
      <c r="C28" s="12">
        <v>147732</v>
      </c>
      <c r="D28" s="13">
        <v>0</v>
      </c>
      <c r="E28" s="18">
        <f t="shared" ref="E28:E36" si="2">C28+D28</f>
        <v>147732</v>
      </c>
      <c r="F28" s="12">
        <v>62036.59</v>
      </c>
      <c r="G28" s="12">
        <v>60265.5</v>
      </c>
      <c r="H28" s="20">
        <f t="shared" si="1"/>
        <v>85695.41</v>
      </c>
    </row>
    <row r="29" spans="2:8" x14ac:dyDescent="0.2">
      <c r="B29" s="9" t="s">
        <v>33</v>
      </c>
      <c r="C29" s="12">
        <v>6056186</v>
      </c>
      <c r="D29" s="13">
        <v>0</v>
      </c>
      <c r="E29" s="18">
        <f t="shared" si="2"/>
        <v>6056186</v>
      </c>
      <c r="F29" s="12">
        <v>1549217.56</v>
      </c>
      <c r="G29" s="12">
        <v>1223136.3999999999</v>
      </c>
      <c r="H29" s="20">
        <f t="shared" si="1"/>
        <v>4506968.4399999995</v>
      </c>
    </row>
    <row r="30" spans="2:8" ht="12" customHeight="1" x14ac:dyDescent="0.2">
      <c r="B30" s="9" t="s">
        <v>34</v>
      </c>
      <c r="C30" s="12">
        <v>163805695</v>
      </c>
      <c r="D30" s="13">
        <v>77372</v>
      </c>
      <c r="E30" s="18">
        <f t="shared" si="2"/>
        <v>163883067</v>
      </c>
      <c r="F30" s="12">
        <v>50740901.600000001</v>
      </c>
      <c r="G30" s="12">
        <v>19035775.07</v>
      </c>
      <c r="H30" s="20">
        <f t="shared" si="1"/>
        <v>113142165.40000001</v>
      </c>
    </row>
    <row r="31" spans="2:8" x14ac:dyDescent="0.2">
      <c r="B31" s="9" t="s">
        <v>35</v>
      </c>
      <c r="C31" s="12">
        <v>68854</v>
      </c>
      <c r="D31" s="13">
        <v>0</v>
      </c>
      <c r="E31" s="18">
        <f t="shared" si="2"/>
        <v>68854</v>
      </c>
      <c r="F31" s="12">
        <v>14775.97</v>
      </c>
      <c r="G31" s="12">
        <v>14775.97</v>
      </c>
      <c r="H31" s="20">
        <f t="shared" si="1"/>
        <v>54078.03</v>
      </c>
    </row>
    <row r="32" spans="2:8" ht="24" x14ac:dyDescent="0.2">
      <c r="B32" s="9" t="s">
        <v>36</v>
      </c>
      <c r="C32" s="12">
        <v>3543581</v>
      </c>
      <c r="D32" s="13">
        <v>-50460</v>
      </c>
      <c r="E32" s="18">
        <f t="shared" si="2"/>
        <v>3493121</v>
      </c>
      <c r="F32" s="12">
        <v>643470.56000000006</v>
      </c>
      <c r="G32" s="12">
        <v>635214.55000000005</v>
      </c>
      <c r="H32" s="20">
        <f t="shared" si="1"/>
        <v>2849650.44</v>
      </c>
    </row>
    <row r="33" spans="2:8" x14ac:dyDescent="0.2">
      <c r="B33" s="9" t="s">
        <v>37</v>
      </c>
      <c r="C33" s="12">
        <v>261835</v>
      </c>
      <c r="D33" s="13">
        <v>0</v>
      </c>
      <c r="E33" s="18">
        <f t="shared" si="2"/>
        <v>261835</v>
      </c>
      <c r="F33" s="12">
        <v>44265.599999999999</v>
      </c>
      <c r="G33" s="12">
        <v>44265.599999999999</v>
      </c>
      <c r="H33" s="20">
        <f t="shared" si="1"/>
        <v>217569.4</v>
      </c>
    </row>
    <row r="34" spans="2:8" x14ac:dyDescent="0.2">
      <c r="B34" s="9" t="s">
        <v>38</v>
      </c>
      <c r="C34" s="12">
        <v>128865</v>
      </c>
      <c r="D34" s="13">
        <v>0</v>
      </c>
      <c r="E34" s="18">
        <f t="shared" si="2"/>
        <v>128865</v>
      </c>
      <c r="F34" s="12">
        <v>1071</v>
      </c>
      <c r="G34" s="12">
        <v>1071</v>
      </c>
      <c r="H34" s="20">
        <f t="shared" si="1"/>
        <v>127794</v>
      </c>
    </row>
    <row r="35" spans="2:8" x14ac:dyDescent="0.2">
      <c r="B35" s="9" t="s">
        <v>39</v>
      </c>
      <c r="C35" s="12">
        <v>1298483</v>
      </c>
      <c r="D35" s="13">
        <v>0</v>
      </c>
      <c r="E35" s="18">
        <f t="shared" si="2"/>
        <v>1298483</v>
      </c>
      <c r="F35" s="12">
        <v>75017.539999999994</v>
      </c>
      <c r="G35" s="12">
        <v>75017.539999999994</v>
      </c>
      <c r="H35" s="20">
        <f t="shared" si="1"/>
        <v>1223465.46</v>
      </c>
    </row>
    <row r="36" spans="2:8" x14ac:dyDescent="0.2">
      <c r="B36" s="9" t="s">
        <v>40</v>
      </c>
      <c r="C36" s="12">
        <v>22385</v>
      </c>
      <c r="D36" s="13">
        <v>0</v>
      </c>
      <c r="E36" s="18">
        <f t="shared" si="2"/>
        <v>22385</v>
      </c>
      <c r="F36" s="12">
        <v>6960</v>
      </c>
      <c r="G36" s="12">
        <v>6960</v>
      </c>
      <c r="H36" s="20">
        <f t="shared" si="1"/>
        <v>15425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705470.11</v>
      </c>
      <c r="D47" s="16">
        <f>SUM(D48:D56)</f>
        <v>278062.15999999997</v>
      </c>
      <c r="E47" s="16">
        <f t="shared" si="3"/>
        <v>983532.27</v>
      </c>
      <c r="F47" s="16">
        <f>SUM(F48:F56)</f>
        <v>421156.4</v>
      </c>
      <c r="G47" s="16">
        <f>SUM(G48:G56)</f>
        <v>345756.4</v>
      </c>
      <c r="H47" s="16">
        <f t="shared" si="4"/>
        <v>562375.87</v>
      </c>
    </row>
    <row r="48" spans="2:8" x14ac:dyDescent="0.2">
      <c r="B48" s="9" t="s">
        <v>52</v>
      </c>
      <c r="C48" s="12">
        <v>548491.11</v>
      </c>
      <c r="D48" s="13">
        <v>0</v>
      </c>
      <c r="E48" s="18">
        <f t="shared" si="3"/>
        <v>548491.11</v>
      </c>
      <c r="F48" s="12">
        <v>126846</v>
      </c>
      <c r="G48" s="12">
        <v>126846</v>
      </c>
      <c r="H48" s="20">
        <f t="shared" si="4"/>
        <v>421645.11</v>
      </c>
    </row>
    <row r="49" spans="2:8" x14ac:dyDescent="0.2">
      <c r="B49" s="9" t="s">
        <v>53</v>
      </c>
      <c r="C49" s="12">
        <v>17416</v>
      </c>
      <c r="D49" s="13">
        <v>0</v>
      </c>
      <c r="E49" s="18">
        <f t="shared" si="3"/>
        <v>17416</v>
      </c>
      <c r="F49" s="12">
        <v>0</v>
      </c>
      <c r="G49" s="12">
        <v>0</v>
      </c>
      <c r="H49" s="20">
        <f t="shared" si="4"/>
        <v>17416</v>
      </c>
    </row>
    <row r="50" spans="2:8" x14ac:dyDescent="0.2">
      <c r="B50" s="9" t="s">
        <v>54</v>
      </c>
      <c r="C50" s="12">
        <v>98349</v>
      </c>
      <c r="D50" s="13">
        <v>278062.15999999997</v>
      </c>
      <c r="E50" s="18">
        <f t="shared" si="3"/>
        <v>376411.16</v>
      </c>
      <c r="F50" s="12">
        <v>294310.40000000002</v>
      </c>
      <c r="G50" s="12">
        <v>218910.4</v>
      </c>
      <c r="H50" s="20">
        <f t="shared" si="4"/>
        <v>82100.759999999951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41214</v>
      </c>
      <c r="D53" s="13">
        <v>0</v>
      </c>
      <c r="E53" s="18">
        <f t="shared" si="3"/>
        <v>41214</v>
      </c>
      <c r="F53" s="12">
        <v>0</v>
      </c>
      <c r="G53" s="12">
        <v>0</v>
      </c>
      <c r="H53" s="20">
        <f t="shared" si="4"/>
        <v>41214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65069.88</v>
      </c>
      <c r="E57" s="16">
        <f t="shared" si="3"/>
        <v>65069.88</v>
      </c>
      <c r="F57" s="16">
        <f>SUM(F58:F60)</f>
        <v>0</v>
      </c>
      <c r="G57" s="16">
        <f>SUM(G58:G60)</f>
        <v>0</v>
      </c>
      <c r="H57" s="16">
        <f t="shared" si="4"/>
        <v>65069.88</v>
      </c>
    </row>
    <row r="58" spans="2:8" x14ac:dyDescent="0.2">
      <c r="B58" s="9" t="s">
        <v>62</v>
      </c>
      <c r="C58" s="12">
        <v>0</v>
      </c>
      <c r="D58" s="13">
        <v>65069.88</v>
      </c>
      <c r="E58" s="18">
        <f t="shared" si="3"/>
        <v>65069.88</v>
      </c>
      <c r="F58" s="12">
        <v>0</v>
      </c>
      <c r="G58" s="12">
        <v>0</v>
      </c>
      <c r="H58" s="20">
        <f t="shared" si="4"/>
        <v>65069.88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470480273.11000001</v>
      </c>
      <c r="D81" s="22">
        <f>SUM(D73,D69,D61,D57,D47,D37,D27,D17,D9)</f>
        <v>2365901.7000000002</v>
      </c>
      <c r="E81" s="22">
        <f>C81+D81</f>
        <v>472846174.81</v>
      </c>
      <c r="F81" s="22">
        <f>SUM(F73,F69,F61,F57,F47,F37,F17,F27,F9)</f>
        <v>152213823.76000002</v>
      </c>
      <c r="G81" s="22">
        <f>SUM(G73,G69,G61,G57,G47,G37,G27,G17,G9)</f>
        <v>79639448.650000006</v>
      </c>
      <c r="H81" s="22">
        <f t="shared" si="5"/>
        <v>320632351.04999995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2019-12-04T16:22:52Z</dcterms:created>
  <dcterms:modified xsi:type="dcterms:W3CDTF">2024-04-17T16:40:03Z</dcterms:modified>
</cp:coreProperties>
</file>